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 10\Desktop\"/>
    </mc:Choice>
  </mc:AlternateContent>
  <xr:revisionPtr revIDLastSave="0" documentId="13_ncr:1_{FA5C1DF8-2351-46E5-8783-1D0F6B54599B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NDICE - COINCIDIR" sheetId="1" r:id="rId1"/>
    <sheet name="Areas Comerciales" sheetId="2" r:id="rId2"/>
    <sheet name="Tipo de Negocio" sheetId="3" r:id="rId3"/>
    <sheet name="vendedor sucursal" sheetId="4" r:id="rId4"/>
    <sheet name="Goles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I4" i="4"/>
  <c r="I7" i="2"/>
  <c r="I6" i="2"/>
  <c r="I5" i="2"/>
  <c r="K13" i="1"/>
  <c r="K11" i="1"/>
  <c r="K9" i="1"/>
  <c r="K7" i="1"/>
  <c r="K5" i="1"/>
  <c r="L5" i="1" s="1"/>
  <c r="G6" i="5"/>
  <c r="G7" i="5" s="1"/>
  <c r="D15" i="3" l="1"/>
  <c r="I40" i="2" l="1"/>
  <c r="I37" i="2"/>
  <c r="I36" i="2"/>
</calcChain>
</file>

<file path=xl/sharedStrings.xml><?xml version="1.0" encoding="utf-8"?>
<sst xmlns="http://schemas.openxmlformats.org/spreadsheetml/2006/main" count="151" uniqueCount="120">
  <si>
    <t>funcion INDICE y COINCIDIR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</si>
  <si>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</si>
  <si>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</si>
  <si>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</si>
  <si>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</si>
  <si>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</si>
  <si>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</si>
  <si>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</si>
  <si>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</si>
  <si>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</si>
  <si>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</si>
  <si>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</si>
  <si>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</si>
  <si>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</si>
  <si>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Rpta.</t>
  </si>
  <si>
    <t>Opción 1</t>
  </si>
  <si>
    <t>Opción 2</t>
  </si>
  <si>
    <t>¿A cuanto ascienden los ingresos de julio del año 2018?</t>
  </si>
  <si>
    <r>
      <t xml:space="preserve"> = INDICE ( </t>
    </r>
    <r>
      <rPr>
        <b/>
        <sz val="11"/>
        <color theme="4"/>
        <rFont val="Calibri"/>
        <family val="2"/>
        <scheme val="minor"/>
      </rPr>
      <t>E5:</t>
    </r>
    <r>
      <rPr>
        <b/>
        <sz val="11"/>
        <color rgb="FFFF0000"/>
        <rFont val="Calibri"/>
        <family val="2"/>
        <scheme val="minor"/>
      </rPr>
      <t>E</t>
    </r>
    <r>
      <rPr>
        <b/>
        <sz val="11"/>
        <color theme="4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, COINCIDIR( "Julio" , </t>
    </r>
    <r>
      <rPr>
        <b/>
        <sz val="11"/>
        <color rgb="FFFF0000"/>
        <rFont val="Calibri"/>
        <family val="2"/>
        <scheme val="minor"/>
      </rPr>
      <t>C5:C16</t>
    </r>
    <r>
      <rPr>
        <sz val="11"/>
        <color theme="1"/>
        <rFont val="Calibri"/>
        <family val="2"/>
        <scheme val="minor"/>
      </rPr>
      <t xml:space="preserve"> , 0 ) )</t>
    </r>
  </si>
  <si>
    <r>
      <t xml:space="preserve"> = INDICE ( </t>
    </r>
    <r>
      <rPr>
        <b/>
        <sz val="11"/>
        <color theme="4"/>
        <rFont val="Calibri"/>
        <family val="2"/>
        <scheme val="minor"/>
      </rPr>
      <t>D5:</t>
    </r>
    <r>
      <rPr>
        <b/>
        <sz val="11"/>
        <color rgb="FFFF0000"/>
        <rFont val="Calibri"/>
        <family val="2"/>
        <scheme val="minor"/>
      </rPr>
      <t>G</t>
    </r>
    <r>
      <rPr>
        <b/>
        <sz val="11"/>
        <color theme="4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, COINCIDIR( "Julio" , </t>
    </r>
    <r>
      <rPr>
        <b/>
        <sz val="11"/>
        <color rgb="FFFF0000"/>
        <rFont val="Calibri"/>
        <family val="2"/>
        <scheme val="minor"/>
      </rPr>
      <t>C5:C16</t>
    </r>
    <r>
      <rPr>
        <sz val="11"/>
        <color theme="1"/>
        <rFont val="Calibri"/>
        <family val="2"/>
        <scheme val="minor"/>
      </rPr>
      <t xml:space="preserve"> , 0 ) , </t>
    </r>
    <r>
      <rPr>
        <b/>
        <sz val="11"/>
        <color rgb="FF00B05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)</t>
    </r>
  </si>
  <si>
    <r>
      <t xml:space="preserve"> = INDICE ( </t>
    </r>
    <r>
      <rPr>
        <b/>
        <sz val="11"/>
        <color theme="4"/>
        <rFont val="Calibri"/>
        <family val="2"/>
        <scheme val="minor"/>
      </rPr>
      <t>E5:</t>
    </r>
    <r>
      <rPr>
        <b/>
        <sz val="11"/>
        <color rgb="FFFF0000"/>
        <rFont val="Calibri"/>
        <family val="2"/>
        <scheme val="minor"/>
      </rPr>
      <t>E</t>
    </r>
    <r>
      <rPr>
        <b/>
        <sz val="11"/>
        <color theme="4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, 7 )</t>
    </r>
  </si>
  <si>
    <t>Opción 3</t>
  </si>
  <si>
    <t>Opción 4</t>
  </si>
  <si>
    <r>
      <t xml:space="preserve"> = INDICE ( </t>
    </r>
    <r>
      <rPr>
        <b/>
        <sz val="11"/>
        <color theme="4"/>
        <rFont val="Calibri"/>
        <family val="2"/>
        <scheme val="minor"/>
      </rPr>
      <t>D5:</t>
    </r>
    <r>
      <rPr>
        <b/>
        <sz val="11"/>
        <color rgb="FFFF0000"/>
        <rFont val="Calibri"/>
        <family val="2"/>
        <scheme val="minor"/>
      </rPr>
      <t>G</t>
    </r>
    <r>
      <rPr>
        <b/>
        <sz val="11"/>
        <color theme="4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, COINCIDIR( "Julio" , </t>
    </r>
    <r>
      <rPr>
        <b/>
        <sz val="11"/>
        <color rgb="FFFF0000"/>
        <rFont val="Calibri"/>
        <family val="2"/>
        <scheme val="minor"/>
      </rPr>
      <t>C5:C16</t>
    </r>
    <r>
      <rPr>
        <sz val="11"/>
        <color theme="1"/>
        <rFont val="Calibri"/>
        <family val="2"/>
        <scheme val="minor"/>
      </rPr>
      <t xml:space="preserve"> , 0 ) , </t>
    </r>
    <r>
      <rPr>
        <sz val="11"/>
        <rFont val="Calibri"/>
        <family val="2"/>
        <scheme val="minor"/>
      </rPr>
      <t xml:space="preserve">COINCIDIR ( 2018 , </t>
    </r>
    <r>
      <rPr>
        <b/>
        <sz val="11"/>
        <color rgb="FF00B050"/>
        <rFont val="Calibri"/>
        <family val="2"/>
        <scheme val="minor"/>
      </rPr>
      <t>D4:G4</t>
    </r>
    <r>
      <rPr>
        <sz val="11"/>
        <rFont val="Calibri"/>
        <family val="2"/>
        <scheme val="minor"/>
      </rPr>
      <t xml:space="preserve"> , 0 )</t>
    </r>
    <r>
      <rPr>
        <sz val="11"/>
        <color theme="1"/>
        <rFont val="Calibri"/>
        <family val="2"/>
        <scheme val="minor"/>
      </rPr>
      <t xml:space="preserve"> )</t>
    </r>
  </si>
  <si>
    <t>Opción 5</t>
  </si>
  <si>
    <t>Año</t>
  </si>
  <si>
    <t>Mes</t>
  </si>
  <si>
    <r>
      <t xml:space="preserve"> = INDICE ( </t>
    </r>
    <r>
      <rPr>
        <b/>
        <sz val="11"/>
        <color theme="4"/>
        <rFont val="Calibri"/>
        <family val="2"/>
        <scheme val="minor"/>
      </rPr>
      <t>D5:</t>
    </r>
    <r>
      <rPr>
        <b/>
        <sz val="11"/>
        <color rgb="FFFF0000"/>
        <rFont val="Calibri"/>
        <family val="2"/>
        <scheme val="minor"/>
      </rPr>
      <t>G</t>
    </r>
    <r>
      <rPr>
        <b/>
        <sz val="11"/>
        <color theme="4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, COINCIDIR( </t>
    </r>
    <r>
      <rPr>
        <b/>
        <sz val="11"/>
        <color theme="1"/>
        <rFont val="Calibri"/>
        <family val="2"/>
        <scheme val="minor"/>
      </rPr>
      <t>J15</t>
    </r>
    <r>
      <rPr>
        <sz val="11"/>
        <color theme="1"/>
        <rFont val="Calibri"/>
        <family val="2"/>
        <scheme val="minor"/>
      </rPr>
      <t xml:space="preserve"> , </t>
    </r>
    <r>
      <rPr>
        <b/>
        <sz val="11"/>
        <color rgb="FFFF0000"/>
        <rFont val="Calibri"/>
        <family val="2"/>
        <scheme val="minor"/>
      </rPr>
      <t>C5:C16</t>
    </r>
    <r>
      <rPr>
        <sz val="11"/>
        <color theme="1"/>
        <rFont val="Calibri"/>
        <family val="2"/>
        <scheme val="minor"/>
      </rPr>
      <t xml:space="preserve"> , 0 ) , </t>
    </r>
    <r>
      <rPr>
        <sz val="11"/>
        <rFont val="Calibri"/>
        <family val="2"/>
        <scheme val="minor"/>
      </rPr>
      <t xml:space="preserve">COINCIDIR ( </t>
    </r>
    <r>
      <rPr>
        <b/>
        <sz val="11"/>
        <rFont val="Calibri"/>
        <family val="2"/>
        <scheme val="minor"/>
      </rPr>
      <t>J14</t>
    </r>
    <r>
      <rPr>
        <sz val="11"/>
        <rFont val="Calibri"/>
        <family val="2"/>
        <scheme val="minor"/>
      </rPr>
      <t xml:space="preserve"> , </t>
    </r>
    <r>
      <rPr>
        <b/>
        <sz val="11"/>
        <color rgb="FF00B050"/>
        <rFont val="Calibri"/>
        <family val="2"/>
        <scheme val="minor"/>
      </rPr>
      <t>D4:G4</t>
    </r>
    <r>
      <rPr>
        <sz val="11"/>
        <rFont val="Calibri"/>
        <family val="2"/>
        <scheme val="minor"/>
      </rPr>
      <t xml:space="preserve"> , 0 )</t>
    </r>
    <r>
      <rPr>
        <sz val="11"/>
        <color theme="1"/>
        <rFont val="Calibri"/>
        <family val="2"/>
        <scheme val="minor"/>
      </rPr>
      <t xml:space="preserve"> )</t>
    </r>
  </si>
  <si>
    <t>Área</t>
  </si>
  <si>
    <t>Comercial</t>
  </si>
  <si>
    <t>Unidades vendidas</t>
  </si>
  <si>
    <t>Ventas</t>
  </si>
  <si>
    <t>Europa</t>
  </si>
  <si>
    <t xml:space="preserve">Roberto </t>
  </si>
  <si>
    <t>Selecciona comercial</t>
  </si>
  <si>
    <t>Francis</t>
  </si>
  <si>
    <t>Amelia</t>
  </si>
  <si>
    <t>Sandra</t>
  </si>
  <si>
    <t>Unidades Vendidas</t>
  </si>
  <si>
    <t>Asia</t>
  </si>
  <si>
    <t>Ventas €</t>
  </si>
  <si>
    <t>Diego</t>
  </si>
  <si>
    <t>América</t>
  </si>
  <si>
    <t>Tania</t>
  </si>
  <si>
    <t>Sergio</t>
  </si>
  <si>
    <t>Cristina</t>
  </si>
  <si>
    <t>Africa</t>
  </si>
  <si>
    <t>Jimena</t>
  </si>
  <si>
    <t>America</t>
  </si>
  <si>
    <t>Valeria</t>
  </si>
  <si>
    <t>INDICE</t>
  </si>
  <si>
    <t>COINCIDIR</t>
  </si>
  <si>
    <t>Coincidir en Excel</t>
  </si>
  <si>
    <t>Cliente</t>
  </si>
  <si>
    <t>Razón Social</t>
  </si>
  <si>
    <t>Dirección</t>
  </si>
  <si>
    <t>Localidad</t>
  </si>
  <si>
    <t>Tipo de Negocio</t>
  </si>
  <si>
    <t>Venta en Unidades</t>
  </si>
  <si>
    <t>Bombino Juan</t>
  </si>
  <si>
    <t>Entre Rios 250</t>
  </si>
  <si>
    <t>Morón</t>
  </si>
  <si>
    <t>Kiosco</t>
  </si>
  <si>
    <t>Gimenez Rosa</t>
  </si>
  <si>
    <t>Victoriano Loza 350</t>
  </si>
  <si>
    <t>Merlo</t>
  </si>
  <si>
    <t>Almacén</t>
  </si>
  <si>
    <t>Fleitas Miguel</t>
  </si>
  <si>
    <t>Asconape 280</t>
  </si>
  <si>
    <t>Paso del Rey</t>
  </si>
  <si>
    <t>Perez Rubén</t>
  </si>
  <si>
    <t>Jose Marti 3250</t>
  </si>
  <si>
    <t>Moreno</t>
  </si>
  <si>
    <t>Field María</t>
  </si>
  <si>
    <t>Zufriategui 1585</t>
  </si>
  <si>
    <t>Ituzaingó</t>
  </si>
  <si>
    <t>Saravia Pedro</t>
  </si>
  <si>
    <t>Italia 351</t>
  </si>
  <si>
    <t>San Antonio de Padua</t>
  </si>
  <si>
    <t>Guerra Juan</t>
  </si>
  <si>
    <t>Dorrego 153</t>
  </si>
  <si>
    <t>Merlo Norte</t>
  </si>
  <si>
    <t>Posición</t>
  </si>
  <si>
    <t>Fórmula =</t>
  </si>
  <si>
    <t>COINCIDIR(C15;C6:C12;0)</t>
  </si>
  <si>
    <t>VENDEDOR</t>
  </si>
  <si>
    <t>SUCURSAL 1</t>
  </si>
  <si>
    <t>SUCURSAL 2</t>
  </si>
  <si>
    <t>SUCURSAL 3</t>
  </si>
  <si>
    <t>SUCURSAL 4</t>
  </si>
  <si>
    <t>SUCURSAL 5</t>
  </si>
  <si>
    <t>V1</t>
  </si>
  <si>
    <t>V6</t>
  </si>
  <si>
    <t>V2</t>
  </si>
  <si>
    <t>SUCURSAL</t>
  </si>
  <si>
    <t>V3</t>
  </si>
  <si>
    <t>VENTAS</t>
  </si>
  <si>
    <t>&lt;-- Usando ÍNCIDE y COINCIDIR</t>
  </si>
  <si>
    <t>V4</t>
  </si>
  <si>
    <t>V5</t>
  </si>
  <si>
    <t>V7</t>
  </si>
  <si>
    <t>V8</t>
  </si>
  <si>
    <t>&lt;-- Usando BUSCARV y COINCIDIR</t>
  </si>
  <si>
    <t>V9</t>
  </si>
  <si>
    <t>V10</t>
  </si>
  <si>
    <t>Columna 1</t>
  </si>
  <si>
    <t>Columna 2</t>
  </si>
  <si>
    <t>Jugador</t>
  </si>
  <si>
    <t>Goles</t>
  </si>
  <si>
    <t>Número de Goles:</t>
  </si>
  <si>
    <t>Messi</t>
  </si>
  <si>
    <t>Posición jugador:</t>
  </si>
  <si>
    <t>Cristiano</t>
  </si>
  <si>
    <t>Nombre jugador:</t>
  </si>
  <si>
    <t>Luís Suarez</t>
  </si>
  <si>
    <t>Benzema</t>
  </si>
  <si>
    <t>Lewandowski</t>
  </si>
  <si>
    <t>Halland</t>
  </si>
  <si>
    <t>Gnabry </t>
  </si>
  <si>
    <t>Lukaku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</si>
</sst>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[$€-C0A]_-;\-* #,##0\ [$€-C0A]_-;_-* &quot;-&quot;??\ [$€-C0A]_-;_-@_-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4"/>
      <name val="Segoe UI Semilight"/>
      <family val="2"/>
    </font>
    <font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12AA8D"/>
        <bgColor indexed="64"/>
      </patternFill>
    </fill>
    <fill>
      <patternFill patternType="solid">
        <fgColor rgb="FFC3F9E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</cellStyleXfs>
  <cellXfs count="5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4" fillId="3" borderId="0" xfId="0" applyFont="1" applyFill="1"/>
    <xf numFmtId="0" fontId="0" fillId="0" borderId="1" xfId="0" applyBorder="1"/>
    <xf numFmtId="0" fontId="0" fillId="4" borderId="1" xfId="0" applyFill="1" applyBorder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0" fillId="4" borderId="0" xfId="0" applyFill="1"/>
    <xf numFmtId="0" fontId="0" fillId="0" borderId="2" xfId="0" applyBorder="1"/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NumberFormat="1" applyBorder="1" applyAlignment="1">
      <alignment horizontal="center" vertical="center"/>
    </xf>
    <xf numFmtId="165" fontId="0" fillId="0" borderId="3" xfId="1" applyNumberFormat="1" applyFont="1" applyBorder="1" applyAlignment="1">
      <alignment vertical="center"/>
    </xf>
    <xf numFmtId="0" fontId="2" fillId="0" borderId="2" xfId="0" applyFont="1" applyBorder="1"/>
    <xf numFmtId="0" fontId="0" fillId="0" borderId="4" xfId="0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0" borderId="4" xfId="0" applyBorder="1"/>
    <xf numFmtId="165" fontId="0" fillId="0" borderId="4" xfId="1" applyNumberFormat="1" applyFont="1" applyBorder="1"/>
    <xf numFmtId="0" fontId="0" fillId="0" borderId="0" xfId="0" applyFill="1" applyAlignment="1">
      <alignment horizontal="center"/>
    </xf>
    <xf numFmtId="0" fontId="0" fillId="0" borderId="0" xfId="0" applyBorder="1"/>
    <xf numFmtId="0" fontId="2" fillId="0" borderId="5" xfId="0" applyFont="1" applyBorder="1" applyAlignment="1">
      <alignment horizontal="center"/>
    </xf>
    <xf numFmtId="0" fontId="0" fillId="0" borderId="5" xfId="0" applyBorder="1"/>
    <xf numFmtId="0" fontId="1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7" fillId="9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10" borderId="7" xfId="0" applyFont="1" applyFill="1" applyBorder="1"/>
    <xf numFmtId="0" fontId="19" fillId="10" borderId="8" xfId="0" applyFont="1" applyFill="1" applyBorder="1"/>
    <xf numFmtId="0" fontId="19" fillId="10" borderId="9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20" fillId="0" borderId="0" xfId="0" applyFont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0" xfId="0" applyAlignment="1">
      <alignment horizontal="center"/>
    </xf>
    <xf numFmtId="0" fontId="13" fillId="6" borderId="0" xfId="3"/>
    <xf numFmtId="0" fontId="12" fillId="5" borderId="0" xfId="2"/>
    <xf numFmtId="0" fontId="12" fillId="5" borderId="0" xfId="2" applyAlignment="1">
      <alignment horizontal="center"/>
    </xf>
    <xf numFmtId="0" fontId="0" fillId="11" borderId="1" xfId="0" applyFill="1" applyBorder="1"/>
    <xf numFmtId="0" fontId="0" fillId="11" borderId="0" xfId="0" applyFill="1"/>
    <xf numFmtId="0" fontId="0" fillId="12" borderId="1" xfId="0" applyFill="1" applyBorder="1"/>
    <xf numFmtId="0" fontId="0" fillId="13" borderId="0" xfId="0" applyFill="1"/>
    <xf numFmtId="0" fontId="0" fillId="14" borderId="2" xfId="0" applyFill="1" applyBorder="1" applyAlignment="1">
      <alignment horizontal="center"/>
    </xf>
    <xf numFmtId="0" fontId="0" fillId="14" borderId="4" xfId="0" applyFill="1" applyBorder="1"/>
  </cellXfs>
  <cellStyles count="4">
    <cellStyle name="20% - Énfasis5" xfId="2" builtinId="46"/>
    <cellStyle name="60% - Énfasis5" xfId="3" builtinId="4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3</xdr:row>
      <xdr:rowOff>85725</xdr:rowOff>
    </xdr:from>
    <xdr:to>
      <xdr:col>4</xdr:col>
      <xdr:colOff>114300</xdr:colOff>
      <xdr:row>13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514600" y="657225"/>
          <a:ext cx="1228725" cy="1933575"/>
        </a:xfrm>
        <a:prstGeom prst="rect">
          <a:avLst/>
        </a:prstGeom>
        <a:noFill/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" displayName="Tabla3" ref="C5:D13" totalsRowShown="0">
  <autoFilter ref="C5:D13" xr:uid="{00000000-0009-0000-0100-000001000000}"/>
  <tableColumns count="2">
    <tableColumn id="1" xr3:uid="{00000000-0010-0000-0000-000001000000}" name="Jugador"/>
    <tableColumn id="2" xr3:uid="{00000000-0010-0000-0000-000002000000}" name="Gole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6"/>
  <sheetViews>
    <sheetView showGridLines="0" zoomScale="90" zoomScaleNormal="90" workbookViewId="0">
      <selection activeCell="K13" sqref="K13"/>
    </sheetView>
  </sheetViews>
  <sheetFormatPr baseColWidth="10" defaultRowHeight="15" x14ac:dyDescent="0.25"/>
  <cols>
    <col min="2" max="2" width="4.7109375" customWidth="1"/>
  </cols>
  <sheetData>
    <row r="1" spans="2:13" s="2" customFormat="1" ht="37.5" x14ac:dyDescent="0.7">
      <c r="B1" s="1" t="s">
        <v>0</v>
      </c>
    </row>
    <row r="2" spans="2:13" s="4" customFormat="1" ht="18.75" x14ac:dyDescent="0.3">
      <c r="B2" s="3"/>
    </row>
    <row r="4" spans="2:13" x14ac:dyDescent="0.25">
      <c r="C4" s="6" t="s">
        <v>1</v>
      </c>
      <c r="D4" s="6">
        <v>2019</v>
      </c>
      <c r="E4" s="6">
        <v>2018</v>
      </c>
      <c r="F4" s="6">
        <v>2017</v>
      </c>
      <c r="G4" s="6">
        <v>2016</v>
      </c>
      <c r="I4" s="9" t="s">
        <v>17</v>
      </c>
    </row>
    <row r="5" spans="2:13" x14ac:dyDescent="0.25">
      <c r="C5" s="5" t="s">
        <v>2</v>
      </c>
      <c r="D5" s="52">
        <v>205</v>
      </c>
      <c r="E5" s="52">
        <v>208</v>
      </c>
      <c r="F5" s="52">
        <v>75</v>
      </c>
      <c r="G5" s="52">
        <v>122</v>
      </c>
      <c r="I5" t="s">
        <v>15</v>
      </c>
      <c r="J5" s="7" t="s">
        <v>14</v>
      </c>
      <c r="K5" s="53">
        <f>INDEX(E5:E16,7)</f>
        <v>430</v>
      </c>
      <c r="L5">
        <f>MATCH(K5,E5:E16,0)</f>
        <v>7</v>
      </c>
      <c r="M5" t="s">
        <v>20</v>
      </c>
    </row>
    <row r="6" spans="2:13" x14ac:dyDescent="0.25">
      <c r="C6" s="5" t="s">
        <v>3</v>
      </c>
      <c r="D6" s="52">
        <v>38</v>
      </c>
      <c r="E6" s="52">
        <v>292</v>
      </c>
      <c r="F6" s="52">
        <v>308</v>
      </c>
      <c r="G6" s="52">
        <v>23</v>
      </c>
    </row>
    <row r="7" spans="2:13" x14ac:dyDescent="0.25">
      <c r="C7" s="5" t="s">
        <v>4</v>
      </c>
      <c r="D7" s="52">
        <v>149</v>
      </c>
      <c r="E7" s="52">
        <v>685</v>
      </c>
      <c r="F7" s="52">
        <v>488</v>
      </c>
      <c r="G7" s="52">
        <v>506</v>
      </c>
      <c r="I7" t="s">
        <v>16</v>
      </c>
      <c r="J7" s="7" t="s">
        <v>14</v>
      </c>
      <c r="K7" s="10">
        <f>INDEX(E5:E16,MATCH("Julio",C5:C16,0))</f>
        <v>430</v>
      </c>
      <c r="M7" t="s">
        <v>18</v>
      </c>
    </row>
    <row r="8" spans="2:13" x14ac:dyDescent="0.25">
      <c r="C8" s="5" t="s">
        <v>5</v>
      </c>
      <c r="D8" s="52">
        <v>614</v>
      </c>
      <c r="E8" s="52">
        <v>73</v>
      </c>
      <c r="F8" s="52">
        <v>467</v>
      </c>
      <c r="G8" s="52">
        <v>291</v>
      </c>
    </row>
    <row r="9" spans="2:13" x14ac:dyDescent="0.25">
      <c r="C9" s="5" t="s">
        <v>6</v>
      </c>
      <c r="D9" s="52">
        <v>729</v>
      </c>
      <c r="E9" s="52">
        <v>227</v>
      </c>
      <c r="F9" s="52">
        <v>94</v>
      </c>
      <c r="G9" s="52">
        <v>634</v>
      </c>
      <c r="I9" t="s">
        <v>21</v>
      </c>
      <c r="J9" s="7" t="s">
        <v>14</v>
      </c>
      <c r="K9" s="55">
        <f>INDEX(D5:G16,MATCH("Julio",C5:C16,0),2)</f>
        <v>430</v>
      </c>
      <c r="M9" t="s">
        <v>19</v>
      </c>
    </row>
    <row r="10" spans="2:13" x14ac:dyDescent="0.25">
      <c r="C10" s="5" t="s">
        <v>7</v>
      </c>
      <c r="D10" s="52">
        <v>597</v>
      </c>
      <c r="E10" s="52">
        <v>29</v>
      </c>
      <c r="F10" s="52">
        <v>233</v>
      </c>
      <c r="G10" s="52">
        <v>188</v>
      </c>
    </row>
    <row r="11" spans="2:13" x14ac:dyDescent="0.25">
      <c r="C11" s="54" t="s">
        <v>8</v>
      </c>
      <c r="D11" s="52">
        <v>548</v>
      </c>
      <c r="E11" s="54">
        <v>430</v>
      </c>
      <c r="F11" s="52">
        <v>254</v>
      </c>
      <c r="G11" s="52">
        <v>33</v>
      </c>
      <c r="I11" t="s">
        <v>22</v>
      </c>
      <c r="J11" s="7" t="s">
        <v>14</v>
      </c>
      <c r="K11" s="10">
        <f>INDEX(D5:G16,MATCH("Julio",C5:C16,0),MATCH(2018,D4:G4,0))</f>
        <v>430</v>
      </c>
      <c r="M11" t="s">
        <v>23</v>
      </c>
    </row>
    <row r="12" spans="2:13" x14ac:dyDescent="0.25">
      <c r="C12" s="5" t="s">
        <v>9</v>
      </c>
      <c r="D12" s="52">
        <v>269</v>
      </c>
      <c r="E12" s="52">
        <v>410</v>
      </c>
      <c r="F12" s="52">
        <v>633</v>
      </c>
      <c r="G12" s="52">
        <v>299</v>
      </c>
    </row>
    <row r="13" spans="2:13" x14ac:dyDescent="0.25">
      <c r="C13" s="5" t="s">
        <v>10</v>
      </c>
      <c r="D13" s="52">
        <v>265</v>
      </c>
      <c r="E13" s="52">
        <v>422</v>
      </c>
      <c r="F13" s="52">
        <v>147</v>
      </c>
      <c r="G13" s="52">
        <v>369</v>
      </c>
      <c r="I13" t="s">
        <v>24</v>
      </c>
      <c r="J13" s="7" t="s">
        <v>14</v>
      </c>
      <c r="K13" s="10">
        <f>INDEX(D5:G16,MATCH(J15,C5:C16,0),MATCH(J14,D4:G4,0))</f>
        <v>548</v>
      </c>
      <c r="M13" t="s">
        <v>27</v>
      </c>
    </row>
    <row r="14" spans="2:13" x14ac:dyDescent="0.25">
      <c r="C14" s="5" t="s">
        <v>11</v>
      </c>
      <c r="D14" s="52">
        <v>199</v>
      </c>
      <c r="E14" s="52">
        <v>88</v>
      </c>
      <c r="F14" s="52">
        <v>619</v>
      </c>
      <c r="G14" s="52">
        <v>384</v>
      </c>
      <c r="I14" t="s">
        <v>25</v>
      </c>
      <c r="J14" s="8">
        <v>2019</v>
      </c>
    </row>
    <row r="15" spans="2:13" x14ac:dyDescent="0.25">
      <c r="C15" s="5" t="s">
        <v>12</v>
      </c>
      <c r="D15" s="52">
        <v>50</v>
      </c>
      <c r="E15" s="52">
        <v>16</v>
      </c>
      <c r="F15" s="52">
        <v>662</v>
      </c>
      <c r="G15" s="52">
        <v>688</v>
      </c>
      <c r="I15" t="s">
        <v>26</v>
      </c>
      <c r="J15" s="8" t="s">
        <v>8</v>
      </c>
    </row>
    <row r="16" spans="2:13" x14ac:dyDescent="0.25">
      <c r="C16" s="5" t="s">
        <v>13</v>
      </c>
      <c r="D16" s="52">
        <v>223</v>
      </c>
      <c r="E16" s="52">
        <v>427</v>
      </c>
      <c r="F16" s="52">
        <v>232</v>
      </c>
      <c r="G16" s="52">
        <v>285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0"/>
  <sheetViews>
    <sheetView workbookViewId="0">
      <selection activeCell="D4" sqref="D4:D13"/>
    </sheetView>
  </sheetViews>
  <sheetFormatPr baseColWidth="10" defaultRowHeight="15" x14ac:dyDescent="0.25"/>
  <cols>
    <col min="1" max="1" width="11.140625" customWidth="1"/>
    <col min="2" max="2" width="19.140625" customWidth="1"/>
    <col min="3" max="3" width="17.85546875" customWidth="1"/>
    <col min="4" max="4" width="14.42578125" customWidth="1"/>
    <col min="5" max="5" width="13" bestFit="1" customWidth="1"/>
    <col min="6" max="6" width="7.28515625" customWidth="1"/>
    <col min="7" max="7" width="8.7109375" customWidth="1"/>
    <col min="8" max="8" width="21.140625" customWidth="1"/>
    <col min="9" max="9" width="11.85546875" customWidth="1"/>
  </cols>
  <sheetData>
    <row r="1" spans="2:11" ht="26.25" customHeight="1" thickBot="1" x14ac:dyDescent="0.3">
      <c r="B1" s="11"/>
      <c r="C1" s="11"/>
      <c r="D1" s="11"/>
      <c r="E1" s="11"/>
    </row>
    <row r="2" spans="2:11" ht="22.5" customHeight="1" x14ac:dyDescent="0.25"/>
    <row r="3" spans="2:11" ht="42" customHeight="1" x14ac:dyDescent="0.25">
      <c r="B3" s="12" t="s">
        <v>28</v>
      </c>
      <c r="C3" s="12" t="s">
        <v>29</v>
      </c>
      <c r="D3" s="13" t="s">
        <v>30</v>
      </c>
      <c r="E3" s="12" t="s">
        <v>31</v>
      </c>
    </row>
    <row r="4" spans="2:11" ht="15.75" thickBot="1" x14ac:dyDescent="0.3">
      <c r="B4" s="14" t="s">
        <v>32</v>
      </c>
      <c r="C4" s="14" t="s">
        <v>33</v>
      </c>
      <c r="D4" s="15">
        <v>315</v>
      </c>
      <c r="E4" s="16">
        <v>15639</v>
      </c>
      <c r="H4" s="17" t="s">
        <v>34</v>
      </c>
      <c r="I4" s="56" t="s">
        <v>41</v>
      </c>
      <c r="K4" t="s">
        <v>37</v>
      </c>
    </row>
    <row r="5" spans="2:11" s="20" customFormat="1" ht="15" customHeight="1" x14ac:dyDescent="0.25">
      <c r="B5" s="18" t="s">
        <v>32</v>
      </c>
      <c r="C5" s="18" t="s">
        <v>36</v>
      </c>
      <c r="D5" s="15">
        <v>298</v>
      </c>
      <c r="E5" s="19">
        <v>18200</v>
      </c>
      <c r="H5" s="21" t="s">
        <v>28</v>
      </c>
      <c r="I5" s="22" t="str">
        <f>INDEX(B4:B13,MATCH(I4,C4:C13,0))</f>
        <v>Asia</v>
      </c>
    </row>
    <row r="6" spans="2:11" x14ac:dyDescent="0.25">
      <c r="B6" s="23" t="s">
        <v>32</v>
      </c>
      <c r="C6" s="23" t="s">
        <v>37</v>
      </c>
      <c r="D6" s="15">
        <v>420</v>
      </c>
      <c r="E6" s="24">
        <v>22350</v>
      </c>
      <c r="H6" s="25" t="s">
        <v>38</v>
      </c>
      <c r="I6" s="22">
        <f>INDEX(D4:D13,MATCH(I4,C4:C13,0))</f>
        <v>236</v>
      </c>
    </row>
    <row r="7" spans="2:11" x14ac:dyDescent="0.25">
      <c r="B7" s="57" t="s">
        <v>39</v>
      </c>
      <c r="C7" s="57" t="s">
        <v>35</v>
      </c>
      <c r="D7" s="15">
        <v>560</v>
      </c>
      <c r="E7" s="24">
        <v>25980</v>
      </c>
      <c r="H7" s="25" t="s">
        <v>40</v>
      </c>
      <c r="I7" s="22">
        <f>INDEX(E4:E13,MATCH(I4,C4:C13,0))</f>
        <v>12695</v>
      </c>
    </row>
    <row r="8" spans="2:11" x14ac:dyDescent="0.25">
      <c r="B8" s="23" t="s">
        <v>39</v>
      </c>
      <c r="C8" s="23" t="s">
        <v>41</v>
      </c>
      <c r="D8" s="15">
        <v>236</v>
      </c>
      <c r="E8" s="24">
        <v>12695</v>
      </c>
    </row>
    <row r="9" spans="2:11" x14ac:dyDescent="0.25">
      <c r="B9" s="23" t="s">
        <v>42</v>
      </c>
      <c r="C9" s="23" t="s">
        <v>43</v>
      </c>
      <c r="D9" s="15">
        <v>317</v>
      </c>
      <c r="E9" s="24">
        <v>15893</v>
      </c>
      <c r="H9" s="26"/>
    </row>
    <row r="10" spans="2:11" x14ac:dyDescent="0.25">
      <c r="B10" s="23" t="s">
        <v>42</v>
      </c>
      <c r="C10" s="23" t="s">
        <v>44</v>
      </c>
      <c r="D10" s="15">
        <v>652</v>
      </c>
      <c r="E10" s="24">
        <v>36598</v>
      </c>
    </row>
    <row r="11" spans="2:11" x14ac:dyDescent="0.25">
      <c r="B11" s="23" t="s">
        <v>42</v>
      </c>
      <c r="C11" s="23" t="s">
        <v>45</v>
      </c>
      <c r="D11" s="15">
        <v>462</v>
      </c>
      <c r="E11" s="24">
        <v>24650</v>
      </c>
    </row>
    <row r="12" spans="2:11" x14ac:dyDescent="0.25">
      <c r="B12" s="23" t="s">
        <v>46</v>
      </c>
      <c r="C12" s="23" t="s">
        <v>47</v>
      </c>
      <c r="D12" s="15">
        <v>390</v>
      </c>
      <c r="E12" s="24">
        <v>19526</v>
      </c>
    </row>
    <row r="13" spans="2:11" x14ac:dyDescent="0.25">
      <c r="B13" s="23" t="s">
        <v>48</v>
      </c>
      <c r="C13" s="23" t="s">
        <v>49</v>
      </c>
      <c r="D13" s="15">
        <v>725</v>
      </c>
      <c r="E13" s="24">
        <v>36259</v>
      </c>
    </row>
    <row r="36" spans="8:9" x14ac:dyDescent="0.25">
      <c r="H36" s="27" t="s">
        <v>50</v>
      </c>
      <c r="I36" s="28">
        <f>INDEX(D4:D13,2)</f>
        <v>298</v>
      </c>
    </row>
    <row r="37" spans="8:9" x14ac:dyDescent="0.25">
      <c r="H37" s="27" t="s">
        <v>51</v>
      </c>
      <c r="I37" s="28">
        <f>MATCH(I36,D4:D13,0)</f>
        <v>2</v>
      </c>
    </row>
    <row r="39" spans="8:9" ht="15.75" thickBot="1" x14ac:dyDescent="0.3">
      <c r="H39" s="17" t="s">
        <v>34</v>
      </c>
      <c r="I39" s="11" t="s">
        <v>35</v>
      </c>
    </row>
    <row r="40" spans="8:9" x14ac:dyDescent="0.25">
      <c r="H40" s="21" t="s">
        <v>28</v>
      </c>
      <c r="I40" s="22" t="str">
        <f>INDEX(B4:E13,MATCH(I39,C4:C13,0),MATCH(H40,B3:E3,0))</f>
        <v>Asia</v>
      </c>
    </row>
  </sheetData>
  <dataValidations count="2">
    <dataValidation type="list" allowBlank="1" showInputMessage="1" showErrorMessage="1" sqref="H40" xr:uid="{00000000-0002-0000-0100-000000000000}">
      <formula1>"Área, Unidades vendidas, Ventas,"</formula1>
    </dataValidation>
    <dataValidation type="list" allowBlank="1" showInputMessage="1" showErrorMessage="1" sqref="I4 I39 K4" xr:uid="{00000000-0002-0000-0100-000001000000}">
      <formula1>$C$4:$C$13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7"/>
  <sheetViews>
    <sheetView workbookViewId="0">
      <selection activeCell="D19" sqref="D19"/>
    </sheetView>
  </sheetViews>
  <sheetFormatPr baseColWidth="10" defaultRowHeight="15" x14ac:dyDescent="0.25"/>
  <cols>
    <col min="2" max="2" width="6.85546875" bestFit="1" customWidth="1"/>
    <col min="3" max="3" width="14.85546875" bestFit="1" customWidth="1"/>
    <col min="4" max="4" width="26.140625" customWidth="1"/>
    <col min="5" max="5" width="21.85546875" bestFit="1" customWidth="1"/>
    <col min="6" max="6" width="16.140625" bestFit="1" customWidth="1"/>
    <col min="7" max="7" width="8.7109375" bestFit="1" customWidth="1"/>
  </cols>
  <sheetData>
    <row r="1" spans="2:7" ht="15.75" x14ac:dyDescent="0.25">
      <c r="C1" s="29"/>
      <c r="D1" s="29"/>
      <c r="E1" s="29"/>
      <c r="F1" s="30"/>
      <c r="G1" s="30"/>
    </row>
    <row r="3" spans="2:7" ht="21" x14ac:dyDescent="0.25">
      <c r="B3" s="31" t="s">
        <v>52</v>
      </c>
      <c r="C3" s="31"/>
      <c r="D3" s="31"/>
      <c r="E3" s="31"/>
      <c r="F3" s="30"/>
      <c r="G3" s="30"/>
    </row>
    <row r="5" spans="2:7" ht="25.5" x14ac:dyDescent="0.25">
      <c r="B5" s="32" t="s">
        <v>53</v>
      </c>
      <c r="C5" s="32" t="s">
        <v>54</v>
      </c>
      <c r="D5" s="32" t="s">
        <v>55</v>
      </c>
      <c r="E5" s="32" t="s">
        <v>56</v>
      </c>
      <c r="F5" s="32" t="s">
        <v>57</v>
      </c>
      <c r="G5" s="32" t="s">
        <v>58</v>
      </c>
    </row>
    <row r="6" spans="2:7" x14ac:dyDescent="0.25">
      <c r="B6" s="33">
        <v>1</v>
      </c>
      <c r="C6" s="34" t="s">
        <v>59</v>
      </c>
      <c r="D6" s="34" t="s">
        <v>60</v>
      </c>
      <c r="E6" s="34" t="s">
        <v>61</v>
      </c>
      <c r="F6" s="34" t="s">
        <v>62</v>
      </c>
      <c r="G6" s="33">
        <v>30</v>
      </c>
    </row>
    <row r="7" spans="2:7" x14ac:dyDescent="0.25">
      <c r="B7" s="33">
        <v>2</v>
      </c>
      <c r="C7" s="34" t="s">
        <v>63</v>
      </c>
      <c r="D7" s="34" t="s">
        <v>64</v>
      </c>
      <c r="E7" s="34" t="s">
        <v>65</v>
      </c>
      <c r="F7" s="34" t="s">
        <v>66</v>
      </c>
      <c r="G7" s="33">
        <v>25</v>
      </c>
    </row>
    <row r="8" spans="2:7" x14ac:dyDescent="0.25">
      <c r="B8" s="33">
        <v>3</v>
      </c>
      <c r="C8" s="34" t="s">
        <v>67</v>
      </c>
      <c r="D8" s="34" t="s">
        <v>68</v>
      </c>
      <c r="E8" s="34" t="s">
        <v>69</v>
      </c>
      <c r="F8" s="34" t="s">
        <v>66</v>
      </c>
      <c r="G8" s="33">
        <v>45</v>
      </c>
    </row>
    <row r="9" spans="2:7" x14ac:dyDescent="0.25">
      <c r="B9" s="33">
        <v>4</v>
      </c>
      <c r="C9" s="34" t="s">
        <v>70</v>
      </c>
      <c r="D9" s="34" t="s">
        <v>71</v>
      </c>
      <c r="E9" s="34" t="s">
        <v>72</v>
      </c>
      <c r="F9" s="34" t="s">
        <v>66</v>
      </c>
      <c r="G9" s="33">
        <v>50</v>
      </c>
    </row>
    <row r="10" spans="2:7" x14ac:dyDescent="0.25">
      <c r="B10" s="33">
        <v>5</v>
      </c>
      <c r="C10" s="34" t="s">
        <v>73</v>
      </c>
      <c r="D10" s="34" t="s">
        <v>74</v>
      </c>
      <c r="E10" s="34" t="s">
        <v>75</v>
      </c>
      <c r="F10" s="34" t="s">
        <v>66</v>
      </c>
      <c r="G10" s="33">
        <v>15</v>
      </c>
    </row>
    <row r="11" spans="2:7" x14ac:dyDescent="0.25">
      <c r="B11" s="33">
        <v>6</v>
      </c>
      <c r="C11" s="34" t="s">
        <v>76</v>
      </c>
      <c r="D11" s="34" t="s">
        <v>77</v>
      </c>
      <c r="E11" s="34" t="s">
        <v>78</v>
      </c>
      <c r="F11" s="34" t="s">
        <v>66</v>
      </c>
      <c r="G11" s="33">
        <v>12</v>
      </c>
    </row>
    <row r="12" spans="2:7" x14ac:dyDescent="0.25">
      <c r="B12" s="33">
        <v>7</v>
      </c>
      <c r="C12" s="34" t="s">
        <v>79</v>
      </c>
      <c r="D12" s="34" t="s">
        <v>80</v>
      </c>
      <c r="E12" s="34" t="s">
        <v>81</v>
      </c>
      <c r="F12" s="34" t="s">
        <v>66</v>
      </c>
      <c r="G12" s="33">
        <v>17</v>
      </c>
    </row>
    <row r="14" spans="2:7" ht="15.75" x14ac:dyDescent="0.25">
      <c r="C14" s="35" t="s">
        <v>53</v>
      </c>
      <c r="D14" s="35" t="s">
        <v>82</v>
      </c>
    </row>
    <row r="15" spans="2:7" x14ac:dyDescent="0.25">
      <c r="C15" s="33" t="s">
        <v>67</v>
      </c>
      <c r="D15" s="33">
        <f>MATCH(C15,C6:C12,0)</f>
        <v>3</v>
      </c>
    </row>
    <row r="17" spans="3:4" ht="15.75" x14ac:dyDescent="0.25">
      <c r="C17" s="36" t="s">
        <v>83</v>
      </c>
      <c r="D17" s="3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"/>
  <sheetViews>
    <sheetView workbookViewId="0">
      <selection activeCell="I10" sqref="I10"/>
    </sheetView>
  </sheetViews>
  <sheetFormatPr baseColWidth="10" defaultRowHeight="15" x14ac:dyDescent="0.25"/>
  <cols>
    <col min="2" max="6" width="14" bestFit="1" customWidth="1"/>
    <col min="8" max="8" width="12.85546875" bestFit="1" customWidth="1"/>
  </cols>
  <sheetData>
    <row r="1" spans="1:10" ht="16.5" x14ac:dyDescent="0.3">
      <c r="A1" s="38" t="s">
        <v>85</v>
      </c>
      <c r="B1" s="39" t="s">
        <v>86</v>
      </c>
      <c r="C1" s="39" t="s">
        <v>87</v>
      </c>
      <c r="D1" s="39" t="s">
        <v>88</v>
      </c>
      <c r="E1" s="39" t="s">
        <v>89</v>
      </c>
      <c r="F1" s="40" t="s">
        <v>90</v>
      </c>
    </row>
    <row r="2" spans="1:10" ht="16.5" x14ac:dyDescent="0.3">
      <c r="A2" s="41" t="s">
        <v>91</v>
      </c>
      <c r="B2" s="42">
        <v>368</v>
      </c>
      <c r="C2" s="42">
        <v>255</v>
      </c>
      <c r="D2" s="42">
        <v>458</v>
      </c>
      <c r="E2" s="42">
        <v>672</v>
      </c>
      <c r="F2" s="43">
        <v>723</v>
      </c>
      <c r="H2" s="44" t="s">
        <v>85</v>
      </c>
      <c r="I2" s="48" t="s">
        <v>104</v>
      </c>
    </row>
    <row r="3" spans="1:10" ht="16.5" x14ac:dyDescent="0.3">
      <c r="A3" s="41" t="s">
        <v>93</v>
      </c>
      <c r="B3" s="42">
        <v>638</v>
      </c>
      <c r="C3" s="42">
        <v>926</v>
      </c>
      <c r="D3" s="42">
        <v>875</v>
      </c>
      <c r="E3" s="42">
        <v>561</v>
      </c>
      <c r="F3" s="43">
        <v>421</v>
      </c>
      <c r="H3" s="44" t="s">
        <v>94</v>
      </c>
      <c r="I3" s="48" t="s">
        <v>90</v>
      </c>
    </row>
    <row r="4" spans="1:10" ht="16.5" x14ac:dyDescent="0.3">
      <c r="A4" s="41" t="s">
        <v>95</v>
      </c>
      <c r="B4" s="42">
        <v>143</v>
      </c>
      <c r="C4" s="42">
        <v>155</v>
      </c>
      <c r="D4" s="42">
        <v>673</v>
      </c>
      <c r="E4" s="42">
        <v>553</v>
      </c>
      <c r="F4" s="43">
        <v>937</v>
      </c>
      <c r="H4" s="44" t="s">
        <v>96</v>
      </c>
      <c r="I4" s="48">
        <f>INDEX(B2:F11,MATCH(I2,A2:A11,0),MATCH(I3,B1:F1,0))</f>
        <v>110</v>
      </c>
      <c r="J4" t="s">
        <v>97</v>
      </c>
    </row>
    <row r="5" spans="1:10" x14ac:dyDescent="0.25">
      <c r="A5" s="41" t="s">
        <v>98</v>
      </c>
      <c r="B5" s="42">
        <v>946</v>
      </c>
      <c r="C5" s="42">
        <v>628</v>
      </c>
      <c r="D5" s="42">
        <v>352</v>
      </c>
      <c r="E5" s="42">
        <v>557</v>
      </c>
      <c r="F5" s="43">
        <v>145</v>
      </c>
      <c r="I5" s="48"/>
    </row>
    <row r="6" spans="1:10" x14ac:dyDescent="0.25">
      <c r="A6" s="41" t="s">
        <v>99</v>
      </c>
      <c r="B6" s="42">
        <v>519</v>
      </c>
      <c r="C6" s="42">
        <v>520</v>
      </c>
      <c r="D6" s="42">
        <v>835</v>
      </c>
      <c r="E6" s="42">
        <v>164</v>
      </c>
      <c r="F6" s="43">
        <v>738</v>
      </c>
      <c r="I6" s="48"/>
    </row>
    <row r="7" spans="1:10" ht="16.5" x14ac:dyDescent="0.3">
      <c r="A7" s="41" t="s">
        <v>92</v>
      </c>
      <c r="B7" s="42">
        <v>119</v>
      </c>
      <c r="C7" s="42">
        <v>901</v>
      </c>
      <c r="D7" s="42">
        <v>530</v>
      </c>
      <c r="E7" s="42">
        <v>103</v>
      </c>
      <c r="F7" s="43">
        <v>121</v>
      </c>
      <c r="H7" s="44" t="s">
        <v>85</v>
      </c>
      <c r="I7" s="48" t="s">
        <v>103</v>
      </c>
    </row>
    <row r="8" spans="1:10" ht="16.5" x14ac:dyDescent="0.3">
      <c r="A8" s="41" t="s">
        <v>100</v>
      </c>
      <c r="B8" s="42">
        <v>736</v>
      </c>
      <c r="C8" s="42">
        <v>818</v>
      </c>
      <c r="D8" s="42">
        <v>133</v>
      </c>
      <c r="E8" s="42">
        <v>685</v>
      </c>
      <c r="F8" s="43">
        <v>143</v>
      </c>
      <c r="H8" s="44" t="s">
        <v>94</v>
      </c>
      <c r="I8" s="48" t="s">
        <v>87</v>
      </c>
    </row>
    <row r="9" spans="1:10" ht="16.5" x14ac:dyDescent="0.3">
      <c r="A9" s="41" t="s">
        <v>101</v>
      </c>
      <c r="B9" s="42">
        <v>882</v>
      </c>
      <c r="C9" s="42">
        <v>604</v>
      </c>
      <c r="D9" s="42">
        <v>520</v>
      </c>
      <c r="E9" s="42">
        <v>968</v>
      </c>
      <c r="F9" s="43">
        <v>963</v>
      </c>
      <c r="H9" s="44" t="s">
        <v>96</v>
      </c>
      <c r="I9" s="48">
        <f>VLOOKUP(I7,A1:F11,MATCH(I8,B1:F1,0)+1,0)</f>
        <v>129</v>
      </c>
      <c r="J9" t="s">
        <v>102</v>
      </c>
    </row>
    <row r="10" spans="1:10" x14ac:dyDescent="0.25">
      <c r="A10" s="41" t="s">
        <v>103</v>
      </c>
      <c r="B10" s="42">
        <v>753</v>
      </c>
      <c r="C10" s="42">
        <v>129</v>
      </c>
      <c r="D10" s="42">
        <v>339</v>
      </c>
      <c r="E10" s="42">
        <v>171</v>
      </c>
      <c r="F10" s="43">
        <v>534</v>
      </c>
    </row>
    <row r="11" spans="1:10" x14ac:dyDescent="0.25">
      <c r="A11" s="45" t="s">
        <v>104</v>
      </c>
      <c r="B11" s="46">
        <v>309</v>
      </c>
      <c r="C11" s="46">
        <v>764</v>
      </c>
      <c r="D11" s="46">
        <v>926</v>
      </c>
      <c r="E11" s="46">
        <v>938</v>
      </c>
      <c r="F11" s="47">
        <v>110</v>
      </c>
    </row>
  </sheetData>
  <dataValidations count="3">
    <dataValidation type="list" allowBlank="1" showInputMessage="1" showErrorMessage="1" sqref="I8" xr:uid="{00000000-0002-0000-0300-000000000000}">
      <formula1>$B$1:$F$1</formula1>
    </dataValidation>
    <dataValidation type="list" allowBlank="1" showInputMessage="1" showErrorMessage="1" sqref="I2 I7" xr:uid="{00000000-0002-0000-0300-000001000000}">
      <formula1>$A$9:$A$18</formula1>
    </dataValidation>
    <dataValidation type="list" allowBlank="1" showInputMessage="1" showErrorMessage="1" sqref="I3" xr:uid="{12491CAD-0A3F-42EB-A2F0-58B2D559F273}">
      <formula1>$B$1:$F$1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G13"/>
  <sheetViews>
    <sheetView tabSelected="1" workbookViewId="0">
      <selection activeCell="G9" sqref="G9"/>
    </sheetView>
  </sheetViews>
  <sheetFormatPr baseColWidth="10" defaultColWidth="9.140625" defaultRowHeight="15" x14ac:dyDescent="0.25"/>
  <cols>
    <col min="2" max="2" width="14.7109375" customWidth="1"/>
    <col min="3" max="3" width="15.42578125" customWidth="1"/>
    <col min="4" max="4" width="15.140625" customWidth="1"/>
    <col min="5" max="5" width="13.85546875" customWidth="1"/>
    <col min="6" max="6" width="18.85546875" customWidth="1"/>
    <col min="7" max="7" width="13.85546875" customWidth="1"/>
  </cols>
  <sheetData>
    <row r="3" spans="3:7" x14ac:dyDescent="0.25">
      <c r="C3" s="49" t="s">
        <v>105</v>
      </c>
      <c r="D3" s="49" t="s">
        <v>106</v>
      </c>
    </row>
    <row r="5" spans="3:7" x14ac:dyDescent="0.25">
      <c r="C5" t="s">
        <v>107</v>
      </c>
      <c r="D5" t="s">
        <v>108</v>
      </c>
      <c r="F5" s="49" t="s">
        <v>109</v>
      </c>
      <c r="G5" s="50">
        <v>38</v>
      </c>
    </row>
    <row r="6" spans="3:7" x14ac:dyDescent="0.25">
      <c r="C6" t="s">
        <v>110</v>
      </c>
      <c r="D6">
        <v>40</v>
      </c>
      <c r="F6" s="49" t="s">
        <v>111</v>
      </c>
      <c r="G6" s="50">
        <f>MATCH(G5,D6:D13,0)</f>
        <v>5</v>
      </c>
    </row>
    <row r="7" spans="3:7" x14ac:dyDescent="0.25">
      <c r="C7" t="s">
        <v>112</v>
      </c>
      <c r="D7">
        <v>33</v>
      </c>
      <c r="F7" s="49" t="s">
        <v>113</v>
      </c>
      <c r="G7" s="51" t="str">
        <f>INDEX(C6:D13,G6,1)</f>
        <v>Lewandowski</v>
      </c>
    </row>
    <row r="8" spans="3:7" x14ac:dyDescent="0.25">
      <c r="C8" t="s">
        <v>114</v>
      </c>
      <c r="D8">
        <v>35</v>
      </c>
    </row>
    <row r="9" spans="3:7" x14ac:dyDescent="0.25">
      <c r="C9" t="s">
        <v>115</v>
      </c>
      <c r="D9">
        <v>30</v>
      </c>
    </row>
    <row r="10" spans="3:7" x14ac:dyDescent="0.25">
      <c r="C10" t="s">
        <v>116</v>
      </c>
      <c r="D10">
        <v>38</v>
      </c>
    </row>
    <row r="11" spans="3:7" x14ac:dyDescent="0.25">
      <c r="C11" t="s">
        <v>117</v>
      </c>
      <c r="D11">
        <v>29</v>
      </c>
    </row>
    <row r="12" spans="3:7" x14ac:dyDescent="0.25">
      <c r="C12" t="s">
        <v>118</v>
      </c>
      <c r="D12">
        <v>20</v>
      </c>
    </row>
    <row r="13" spans="3:7" x14ac:dyDescent="0.25">
      <c r="C13" t="s">
        <v>119</v>
      </c>
      <c r="D13">
        <v>28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NDICE - COINCIDIR</vt:lpstr>
      <vt:lpstr>Areas Comerciales</vt:lpstr>
      <vt:lpstr>Tipo de Negocio</vt:lpstr>
      <vt:lpstr>vendedor sucursal</vt:lpstr>
      <vt:lpstr>Goles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Cruz</dc:creator>
  <cp:lastModifiedBy>Win 10</cp:lastModifiedBy>
  <dcterms:created xsi:type="dcterms:W3CDTF">2019-09-19T03:15:55Z</dcterms:created>
  <dcterms:modified xsi:type="dcterms:W3CDTF">2022-02-10T04:28:45Z</dcterms:modified>
</cp:coreProperties>
</file>